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465" windowHeight="4500" activeTab="2"/>
  </bookViews>
  <sheets>
    <sheet name="PL" sheetId="1" r:id="rId1"/>
    <sheet name="BS" sheetId="2" r:id="rId2"/>
    <sheet name="NOTES (2)" sheetId="3" r:id="rId3"/>
    <sheet name="Sheet7" sheetId="4" r:id="rId4"/>
    <sheet name="Sheet8" sheetId="5" r:id="rId5"/>
    <sheet name="Sheet9" sheetId="6" r:id="rId6"/>
    <sheet name="Sheet10" sheetId="7" r:id="rId7"/>
    <sheet name="Sheet11" sheetId="8" r:id="rId8"/>
    <sheet name="Sheet12" sheetId="9" r:id="rId9"/>
    <sheet name="Sheet13" sheetId="10" r:id="rId10"/>
    <sheet name="Sheet14" sheetId="11" r:id="rId11"/>
    <sheet name="Sheet15" sheetId="12" r:id="rId12"/>
    <sheet name="Sheet16" sheetId="13" r:id="rId13"/>
    <sheet name="Sheet17" sheetId="14" r:id="rId14"/>
    <sheet name="Sheet18" sheetId="15" r:id="rId15"/>
    <sheet name="Sheet19" sheetId="16" r:id="rId16"/>
    <sheet name="Sheet20" sheetId="17" r:id="rId17"/>
    <sheet name="Sheet21" sheetId="18" r:id="rId18"/>
    <sheet name="Sheet22" sheetId="19" r:id="rId19"/>
    <sheet name="Sheet23" sheetId="20" r:id="rId20"/>
    <sheet name="Sheet24" sheetId="21" r:id="rId21"/>
    <sheet name="Sheet25" sheetId="22" r:id="rId22"/>
    <sheet name="Sheet26" sheetId="23" r:id="rId23"/>
    <sheet name="Sheet27" sheetId="24" r:id="rId24"/>
    <sheet name="Sheet28" sheetId="25" r:id="rId25"/>
    <sheet name="Sheet29" sheetId="26" r:id="rId26"/>
    <sheet name="Sheet30" sheetId="27" r:id="rId27"/>
    <sheet name="Sheet31" sheetId="28" r:id="rId28"/>
    <sheet name="Sheet32" sheetId="29" r:id="rId29"/>
    <sheet name="Sheet33" sheetId="30" r:id="rId30"/>
    <sheet name="Sheet34" sheetId="31" r:id="rId31"/>
    <sheet name="Sheet35" sheetId="32" r:id="rId32"/>
    <sheet name="Sheet36" sheetId="33" r:id="rId33"/>
    <sheet name="Sheet37" sheetId="34" r:id="rId34"/>
    <sheet name="Sheet38" sheetId="35" r:id="rId35"/>
    <sheet name="Sheet39" sheetId="36" r:id="rId36"/>
    <sheet name="Sheet40" sheetId="37" r:id="rId37"/>
    <sheet name="Sheet41" sheetId="38" r:id="rId38"/>
    <sheet name="Sheet42" sheetId="39" r:id="rId39"/>
    <sheet name="Sheet43" sheetId="40" r:id="rId40"/>
    <sheet name="Sheet44" sheetId="41" r:id="rId41"/>
    <sheet name="Sheet45" sheetId="42" r:id="rId42"/>
    <sheet name="Sheet46" sheetId="43" r:id="rId43"/>
    <sheet name="Sheet47" sheetId="44" r:id="rId44"/>
    <sheet name="Sheet48" sheetId="45" r:id="rId45"/>
    <sheet name="Sheet49" sheetId="46" r:id="rId46"/>
    <sheet name="Sheet50" sheetId="47" r:id="rId47"/>
    <sheet name="Sheet51" sheetId="48" r:id="rId48"/>
    <sheet name="Sheet52" sheetId="49" r:id="rId49"/>
    <sheet name="Sheet53" sheetId="50" r:id="rId50"/>
    <sheet name="Sheet54" sheetId="51" r:id="rId51"/>
    <sheet name="Sheet55" sheetId="52" r:id="rId52"/>
    <sheet name="Sheet56" sheetId="53" r:id="rId53"/>
    <sheet name="Sheet57" sheetId="54" r:id="rId54"/>
    <sheet name="Sheet58" sheetId="55" r:id="rId55"/>
    <sheet name="Sheet59" sheetId="56" r:id="rId56"/>
    <sheet name="Sheet60" sheetId="57" r:id="rId57"/>
  </sheets>
  <definedNames>
    <definedName name="_xlnm.Print_Area" localSheetId="2">'NOTES (2)'!$A$56:$G$99</definedName>
    <definedName name="_xlnm.Print_Area" localSheetId="0">'PL'!$A$1:$H$44</definedName>
  </definedNames>
  <calcPr fullCalcOnLoad="1"/>
</workbook>
</file>

<file path=xl/sharedStrings.xml><?xml version="1.0" encoding="utf-8"?>
<sst xmlns="http://schemas.openxmlformats.org/spreadsheetml/2006/main" count="167" uniqueCount="151">
  <si>
    <t>CONSOLIDATED INCOME STATEMENT</t>
  </si>
  <si>
    <t>Individual Quarter</t>
  </si>
  <si>
    <t>Cummulative Quarter</t>
  </si>
  <si>
    <t>Current Year Quarter</t>
  </si>
  <si>
    <t>Current Year To Date</t>
  </si>
  <si>
    <t>RM'000</t>
  </si>
  <si>
    <t>(a)</t>
  </si>
  <si>
    <t>Turnover</t>
  </si>
  <si>
    <t>(b)</t>
  </si>
  <si>
    <t>Investment income</t>
  </si>
  <si>
    <t>Other income including interest income</t>
  </si>
  <si>
    <t>Interest on borrowings</t>
  </si>
  <si>
    <t>Depreciation and amortisation</t>
  </si>
  <si>
    <t>(d)</t>
  </si>
  <si>
    <t>Exceptional items</t>
  </si>
  <si>
    <t>(e)</t>
  </si>
  <si>
    <t>(f)</t>
  </si>
  <si>
    <t>Share in the results of associated companies</t>
  </si>
  <si>
    <t>(g)</t>
  </si>
  <si>
    <t>(h)</t>
  </si>
  <si>
    <t>Taxation</t>
  </si>
  <si>
    <t>(i)</t>
  </si>
  <si>
    <t>(2) Less minority interests</t>
  </si>
  <si>
    <t>(j)</t>
  </si>
  <si>
    <t>(k)</t>
  </si>
  <si>
    <t>(1) Extraordinary items</t>
  </si>
  <si>
    <t>(l)</t>
  </si>
  <si>
    <t xml:space="preserve">(a) </t>
  </si>
  <si>
    <t>Earnings per share based on 2(j) above after deducting any provision for preference dividends, if any:-</t>
  </si>
  <si>
    <t>CONSOLIDATED BALANCE SHEET</t>
  </si>
  <si>
    <t>AS AT END OF CURRENT QUARTER</t>
  </si>
  <si>
    <t>AS AT PRECEDING FINANCIAL YEAR END</t>
  </si>
  <si>
    <t>Fixed Assets</t>
  </si>
  <si>
    <t>Current Assets</t>
  </si>
  <si>
    <t>Stocks</t>
  </si>
  <si>
    <t>Trade Debtors</t>
  </si>
  <si>
    <t>Cash</t>
  </si>
  <si>
    <t>Current Liabilities</t>
  </si>
  <si>
    <t>Trade Creditors</t>
  </si>
  <si>
    <t>Provision for Taxation</t>
  </si>
  <si>
    <t>Share Capital</t>
  </si>
  <si>
    <t>Shareholders' Funds</t>
  </si>
  <si>
    <t>Profit/(loss) before tax</t>
  </si>
  <si>
    <t>Investment holdings</t>
  </si>
  <si>
    <t>Manufacturing</t>
  </si>
  <si>
    <t>Support services</t>
  </si>
  <si>
    <t>Group</t>
  </si>
  <si>
    <t>Other Debtors</t>
  </si>
  <si>
    <t>Deposits with Licensed Banks</t>
  </si>
  <si>
    <t>Proposed Dividend Payable</t>
  </si>
  <si>
    <t>Deferred Expenditure</t>
  </si>
  <si>
    <t>Short-Term Investments</t>
  </si>
  <si>
    <t>Bank Overdrafts</t>
  </si>
  <si>
    <t>(3) Extraordinary items attributable to members of the Company</t>
  </si>
  <si>
    <t>(c)</t>
  </si>
  <si>
    <t>Investment in Associated Company</t>
  </si>
  <si>
    <t>Other Creditors</t>
  </si>
  <si>
    <t>Net Current Assets</t>
  </si>
  <si>
    <t>Share Premium</t>
  </si>
  <si>
    <t>Retained Profit</t>
  </si>
  <si>
    <t>Intangible Assets</t>
  </si>
  <si>
    <t>Minority Interests</t>
  </si>
  <si>
    <t>Long Term Borrowings</t>
  </si>
  <si>
    <t>Other Long Term Liabilities</t>
  </si>
  <si>
    <t>Net tangible assets per share (sen)</t>
  </si>
  <si>
    <t>Preceding Year Corresponding Period</t>
  </si>
  <si>
    <t>Notes:</t>
  </si>
  <si>
    <t>Assets Revaluation Reserve</t>
  </si>
  <si>
    <t>THE FIGURES HAVE NOT BEEN AUDITED</t>
  </si>
  <si>
    <t>Reserve on Consolidation</t>
  </si>
  <si>
    <t>Long Term Investments</t>
  </si>
  <si>
    <t>industries.</t>
  </si>
  <si>
    <t>shares held as treasury shares and resale of treasury  shares for the current financial year to date.</t>
  </si>
  <si>
    <t>Contingent Liabilities and Litigation</t>
  </si>
  <si>
    <t>Material Litigation</t>
  </si>
  <si>
    <t>There is no other pending material litigation other than as disclosed in Item No. 13.</t>
  </si>
  <si>
    <t>Segmental Reporting</t>
  </si>
  <si>
    <t>Group Performance</t>
  </si>
  <si>
    <t>Current Year Prospects</t>
  </si>
  <si>
    <t>Dividend</t>
  </si>
  <si>
    <t>Preceding Year Corresponding Quarter</t>
  </si>
  <si>
    <t>30/6/00</t>
  </si>
  <si>
    <t>Translation Reserve</t>
  </si>
  <si>
    <t>Cash in Transit</t>
  </si>
  <si>
    <t>Total Assets Employed</t>
  </si>
  <si>
    <t>and comply with applicable approved accounting standards.</t>
  </si>
  <si>
    <t>There were no exceptional items for the current financial year to date.</t>
  </si>
  <si>
    <t>There were no extraordinary items for the current financial year to date.</t>
  </si>
  <si>
    <t>There were no deferred tax included in the taxation due to immateriality.</t>
  </si>
  <si>
    <t>There were no  pre-acquisition profits for the current financial year to date.</t>
  </si>
  <si>
    <t>There were no sale of investments or properties for the current financial year to date.</t>
  </si>
  <si>
    <t xml:space="preserve">There were no purchase or disposal of quoted securities by all companies for the current </t>
  </si>
  <si>
    <t>financial year to date.</t>
  </si>
  <si>
    <t>There were no outstanding corporate proposals as at the date of this report.</t>
  </si>
  <si>
    <t xml:space="preserve">There were no issuance and repayment of debt and equity securities, share buy-back, share cancellations, </t>
  </si>
  <si>
    <t>There were no  financial instruments with off balance sheet risk at the date of this report.</t>
  </si>
  <si>
    <t>No profit forecast was issued by the company during the financial year.</t>
  </si>
  <si>
    <t>Current Quarter Results</t>
  </si>
  <si>
    <t>31/3/2001</t>
  </si>
  <si>
    <t>31/3/2000</t>
  </si>
  <si>
    <t>31/3/01</t>
  </si>
  <si>
    <t xml:space="preserve">The third quarter financial statements have been prepared under the historical cost convention </t>
  </si>
  <si>
    <t>There is no change in the composition of the company for the third quarter including business combination</t>
  </si>
  <si>
    <t>The group's operation is largely dependent on the cyclical trend of the electronics and semiconductor</t>
  </si>
  <si>
    <t>There were no group borrowings and debt securities as at 31st March, 2001.</t>
  </si>
  <si>
    <t>Third Quarter Ended</t>
  </si>
  <si>
    <t xml:space="preserve">Market research, Advanced Forecasting Inc. expects to see softer bookings, push-outs from chip customers, </t>
  </si>
  <si>
    <t xml:space="preserve">inventory buildup and inventory-driven backlog adjustments in 2001. The North American Semiconductor Industry </t>
  </si>
  <si>
    <t>has recorded declining bookings since October 2000. Bookings have dropped 56% from almost USD3 billion</t>
  </si>
  <si>
    <t>in October 2000 to USD1.3 billion in March 2001, signifying a global reduction in semiconductor demand.</t>
  </si>
  <si>
    <t>Despite the current slowdown in the semiconductor industry, LKT is committed to focus on its core business and</t>
  </si>
  <si>
    <t>will continue to develop innovative products. LKT's long term plan remains the same, that is, to continue its</t>
  </si>
  <si>
    <t>strategic investment into new product development and market penetration into various technologically related</t>
  </si>
  <si>
    <t>industries. LKT will strive to position itself to enlarge its market share braving any impending challenges. LKT</t>
  </si>
  <si>
    <t>No dividend has been recommended for the third quarter ended 31st  March 2001.</t>
  </si>
  <si>
    <t>acquisition or disposal of subsidiaries and long term investments, restructuring and discontinuing operations</t>
  </si>
  <si>
    <t>interest), while the other Respondents have not made any payment whatsoever.</t>
  </si>
  <si>
    <t>remains cautiously optimistic of its ability to grow and achieve better results in the long term.</t>
  </si>
  <si>
    <t xml:space="preserve">except for acquisition of Iconext Sdn Bhd and LKT Ergonomic System Private Ltd by a subsidiary of LKT </t>
  </si>
  <si>
    <t>Industrial Bhd (LKT).</t>
  </si>
  <si>
    <t>In the arbitration matter of LKT  vs. N.V. Gelderse Ontwikkelingsmaatschappij (the Netherlands),</t>
  </si>
  <si>
    <t>Operating profit/(loss)  after interest on borrowings, depreciation and amortisation and exceptional items but before income tax, minority interests and extraordinary items</t>
  </si>
  <si>
    <t xml:space="preserve">REPORT ON CONSOLIDATED RESULTS  FOR THE THIRD QUARTER  ENDED                31 MARCH 2001                                                                                   </t>
  </si>
  <si>
    <t>Group turnover decreased by 19% for the quarter ended ended 31 March 2001 compared with the corresponding</t>
  </si>
  <si>
    <t>Profit/(loss) before taxation, minority interests and extraordinary items</t>
  </si>
  <si>
    <t>(1) Profit/(loss) after taxation before deducting minority interests</t>
  </si>
  <si>
    <t>Profit/(loss) after taxation attributable to members of the Company.</t>
  </si>
  <si>
    <t>Profit/(loss) after taxation and extraordinary items attributable to members of the Company</t>
  </si>
  <si>
    <t>Operating profit/(loss) before interest on borrowings, depreciation and amortisation, exceptional items, income tax, minority interests and extraordinary items</t>
  </si>
  <si>
    <t>be held on 27/8/01 - 30/8/01.</t>
  </si>
  <si>
    <t>damages which is to be assessed and issue of costs to be determined after assessment of damages to</t>
  </si>
  <si>
    <t>The Respondents have been ordered to pay the Company (a) the sum RM504,210.00 plus interest at 6% p.a.</t>
  </si>
  <si>
    <t>calculated from 4/11/98 until final settlement being indemnity payable to the Company (b) quantum of</t>
  </si>
  <si>
    <t>6.39sen</t>
  </si>
  <si>
    <t>14.66sen</t>
  </si>
  <si>
    <t>(1) Basic (based on 51,424,597 weighted average ordinary shares). Preceding year based on 50,595,375 weighted average ordinary shares</t>
  </si>
  <si>
    <t>6.18sen</t>
  </si>
  <si>
    <t>14.18sen</t>
  </si>
  <si>
    <t>(1)Fully diluted (based on 52,050,693 weighted average ordinary shares). Preceding year based on 52,302,258 weighted average ordinary shares.</t>
  </si>
  <si>
    <t>(4.88)sen</t>
  </si>
  <si>
    <t>(4.83)sen</t>
  </si>
  <si>
    <t>6.76sen</t>
  </si>
  <si>
    <t>6.68sen</t>
  </si>
  <si>
    <t>delay delivery and higher operating costs from the investment in the management systems.</t>
  </si>
  <si>
    <t>Richard H.J. Fierkens, Albert Chun Ying Llo, Jaap Van Der Werff [Case No. 10209/OL] for dispute</t>
  </si>
  <si>
    <t>between the Company and its Joint Venture partners, the International Chamber of Commerce</t>
  </si>
  <si>
    <t>International Court of Aribtration, in Singapore awarded in favour of the Company on 29/12/00.</t>
  </si>
  <si>
    <t>To date the First Respondent has paid LKT the sum of RM213,419.54 (of which RM23,054.54 constitutes</t>
  </si>
  <si>
    <t>Group loss before taxation for the quarter ended 31 March 2001 was RM2,456,000 compared to Group profit before</t>
  </si>
  <si>
    <t xml:space="preserve">taxation of RM3,061,000 for the preceeding quarter. This is mainly due to drop in sales, request from customers to </t>
  </si>
  <si>
    <t>period in the preceeding year. This is due mainly to the weak demand and slowing down of semiconductor industry.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</si>
</sst>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(* #,##0.0_);_(* \(#,##0.0\);_(* &quot;-&quot;??_);_(@_)"/>
    <numFmt numFmtId="179" formatCode="_(* #,##0_);_(* \(#,##0\);_(* &quot;-&quot;??_);_(@_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0_);\(0.00\)"/>
    <numFmt numFmtId="187" formatCode="_(* #,##0.000_);_(* \(#,##0.0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</numFmts>
  <fonts count="7">
    <font>
      <sz val="11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 quotePrefix="1">
      <alignment horizontal="left" vertical="top" wrapText="1"/>
    </xf>
    <xf numFmtId="0" fontId="0" fillId="0" borderId="0" xfId="0" applyAlignment="1" quotePrefix="1">
      <alignment horizontal="righ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/>
    </xf>
    <xf numFmtId="179" fontId="3" fillId="0" borderId="0" xfId="15" applyNumberFormat="1" applyFont="1" applyAlignment="1">
      <alignment horizontal="center"/>
    </xf>
    <xf numFmtId="179" fontId="3" fillId="0" borderId="0" xfId="15" applyNumberFormat="1" applyFont="1" applyAlignment="1">
      <alignment/>
    </xf>
    <xf numFmtId="179" fontId="3" fillId="0" borderId="1" xfId="15" applyNumberFormat="1" applyFont="1" applyBorder="1" applyAlignment="1">
      <alignment/>
    </xf>
    <xf numFmtId="179" fontId="3" fillId="0" borderId="1" xfId="0" applyNumberFormat="1" applyFont="1" applyBorder="1" applyAlignment="1">
      <alignment/>
    </xf>
    <xf numFmtId="179" fontId="3" fillId="0" borderId="0" xfId="0" applyNumberFormat="1" applyFont="1" applyAlignment="1">
      <alignment/>
    </xf>
    <xf numFmtId="179" fontId="3" fillId="0" borderId="2" xfId="0" applyNumberFormat="1" applyFont="1" applyBorder="1" applyAlignment="1">
      <alignment/>
    </xf>
    <xf numFmtId="179" fontId="3" fillId="0" borderId="0" xfId="15" applyNumberFormat="1" applyFont="1" applyBorder="1" applyAlignment="1">
      <alignment/>
    </xf>
    <xf numFmtId="179" fontId="0" fillId="0" borderId="0" xfId="15" applyNumberFormat="1" applyAlignment="1">
      <alignment vertical="top"/>
    </xf>
    <xf numFmtId="0" fontId="0" fillId="0" borderId="0" xfId="0" applyAlignment="1">
      <alignment vertical="top"/>
    </xf>
    <xf numFmtId="43" fontId="0" fillId="0" borderId="0" xfId="15" applyAlignment="1">
      <alignment vertical="top"/>
    </xf>
    <xf numFmtId="0" fontId="1" fillId="0" borderId="0" xfId="0" applyFont="1" applyAlignment="1">
      <alignment/>
    </xf>
    <xf numFmtId="179" fontId="3" fillId="0" borderId="0" xfId="15" applyNumberFormat="1" applyFont="1" applyAlignment="1">
      <alignment horizontal="center" vertical="top"/>
    </xf>
    <xf numFmtId="0" fontId="0" fillId="0" borderId="0" xfId="0" applyAlignment="1">
      <alignment/>
    </xf>
    <xf numFmtId="179" fontId="0" fillId="0" borderId="0" xfId="15" applyNumberFormat="1" applyAlignment="1">
      <alignment/>
    </xf>
    <xf numFmtId="179" fontId="0" fillId="0" borderId="0" xfId="0" applyNumberFormat="1" applyAlignment="1">
      <alignment/>
    </xf>
    <xf numFmtId="43" fontId="0" fillId="0" borderId="0" xfId="15" applyAlignment="1">
      <alignment/>
    </xf>
    <xf numFmtId="179" fontId="3" fillId="0" borderId="0" xfId="15" applyNumberFormat="1" applyFont="1" applyAlignment="1">
      <alignment horizontal="right"/>
    </xf>
    <xf numFmtId="43" fontId="3" fillId="0" borderId="0" xfId="15" applyFont="1" applyAlignment="1">
      <alignment/>
    </xf>
    <xf numFmtId="14" fontId="2" fillId="0" borderId="0" xfId="0" applyNumberFormat="1" applyFont="1" applyAlignment="1">
      <alignment horizontal="center" vertical="top" wrapText="1"/>
    </xf>
    <xf numFmtId="14" fontId="2" fillId="0" borderId="0" xfId="0" applyNumberFormat="1" applyFont="1" applyAlignment="1" quotePrefix="1">
      <alignment horizontal="center"/>
    </xf>
    <xf numFmtId="179" fontId="0" fillId="0" borderId="0" xfId="15" applyNumberFormat="1" applyFill="1" applyAlignment="1">
      <alignment vertical="top"/>
    </xf>
    <xf numFmtId="0" fontId="0" fillId="0" borderId="0" xfId="0" applyAlignment="1">
      <alignment horizontal="right"/>
    </xf>
    <xf numFmtId="2" fontId="0" fillId="0" borderId="0" xfId="0" applyNumberFormat="1" applyFill="1" applyBorder="1" applyAlignment="1">
      <alignment horizontal="right" vertical="top"/>
    </xf>
    <xf numFmtId="2" fontId="0" fillId="0" borderId="0" xfId="0" applyNumberFormat="1" applyFill="1" applyAlignment="1">
      <alignment horizontal="right" vertical="top"/>
    </xf>
    <xf numFmtId="179" fontId="3" fillId="0" borderId="0" xfId="0" applyNumberFormat="1" applyFont="1" applyFill="1" applyAlignment="1">
      <alignment/>
    </xf>
    <xf numFmtId="0" fontId="2" fillId="0" borderId="0" xfId="0" applyFont="1" applyAlignment="1" quotePrefix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15" fontId="0" fillId="0" borderId="0" xfId="0" applyNumberFormat="1" applyAlignment="1" quotePrefix="1">
      <alignment horizontal="left"/>
    </xf>
    <xf numFmtId="0" fontId="0" fillId="0" borderId="0" xfId="0" applyFill="1" applyAlignment="1">
      <alignment vertical="top" wrapText="1"/>
    </xf>
    <xf numFmtId="179" fontId="0" fillId="0" borderId="0" xfId="15" applyNumberFormat="1" applyAlignment="1">
      <alignment/>
    </xf>
    <xf numFmtId="179" fontId="0" fillId="0" borderId="2" xfId="15" applyNumberFormat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179" fontId="3" fillId="0" borderId="0" xfId="15" applyNumberFormat="1" applyFont="1" applyFill="1" applyAlignment="1">
      <alignment/>
    </xf>
    <xf numFmtId="0" fontId="0" fillId="0" borderId="0" xfId="0" applyFill="1" applyAlignment="1">
      <alignment vertical="top"/>
    </xf>
    <xf numFmtId="2" fontId="0" fillId="0" borderId="0" xfId="0" applyNumberFormat="1" applyFill="1" applyBorder="1" applyAlignment="1">
      <alignment horizontal="center" vertical="top"/>
    </xf>
    <xf numFmtId="179" fontId="3" fillId="0" borderId="2" xfId="15" applyNumberFormat="1" applyFont="1" applyBorder="1" applyAlignment="1">
      <alignment/>
    </xf>
    <xf numFmtId="179" fontId="3" fillId="0" borderId="3" xfId="15" applyNumberFormat="1" applyFont="1" applyBorder="1" applyAlignment="1">
      <alignment/>
    </xf>
    <xf numFmtId="0" fontId="2" fillId="0" borderId="0" xfId="0" applyFont="1" applyAlignment="1" quotePrefix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styles" Target="styles.xml" /><Relationship Id="rId59" Type="http://schemas.openxmlformats.org/officeDocument/2006/relationships/sharedStrings" Target="sharedStrings.xml" /><Relationship Id="rId6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2457450</xdr:colOff>
      <xdr:row>0</xdr:row>
      <xdr:rowOff>0</xdr:rowOff>
    </xdr:from>
    <xdr:to>
      <xdr:col>4</xdr:col>
      <xdr:colOff>57150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0"/>
          <a:ext cx="1847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4</xdr:row>
      <xdr:rowOff>19050</xdr:rowOff>
    </xdr:from>
    <xdr:to>
      <xdr:col>7</xdr:col>
      <xdr:colOff>600075</xdr:colOff>
      <xdr:row>6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14375" y="742950"/>
          <a:ext cx="67722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       LKT INDUSTRIAL BERHAD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(298188-A)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(Incorporated in Malaysia)</a:t>
          </a:r>
        </a:p>
      </xdr:txBody>
    </xdr:sp>
    <xdr:clientData/>
  </xdr:twoCellAnchor>
  <xdr:twoCellAnchor>
    <xdr:from>
      <xdr:col>1</xdr:col>
      <xdr:colOff>266700</xdr:colOff>
      <xdr:row>44</xdr:row>
      <xdr:rowOff>0</xdr:rowOff>
    </xdr:from>
    <xdr:to>
      <xdr:col>2</xdr:col>
      <xdr:colOff>1076325</xdr:colOff>
      <xdr:row>44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04825" y="12515850"/>
          <a:ext cx="108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(2) The fully diluted ernings per share has not been disclosed as the effect of the dilution arising from the exercise of ESOS on basic earnings per share is not material.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defaultGridColor="0" zoomScale="75" zoomScaleNormal="75" colorId="39" workbookViewId="0" topLeftCell="A29">
      <selection activeCell="E44" sqref="E44"/>
    </sheetView>
  </sheetViews>
  <sheetFormatPr defaultColWidth="9.00390625" defaultRowHeight="14.25"/>
  <cols>
    <col min="1" max="1" width="3.125" style="3" customWidth="1"/>
    <col min="2" max="2" width="3.625" style="3" customWidth="1"/>
    <col min="3" max="3" width="45.25390625" style="1" customWidth="1"/>
    <col min="4" max="4" width="10.50390625" style="0" customWidth="1"/>
    <col min="5" max="5" width="15.00390625" style="0" customWidth="1"/>
    <col min="6" max="6" width="2.875" style="0" customWidth="1"/>
    <col min="7" max="7" width="10.00390625" style="0" customWidth="1"/>
    <col min="8" max="8" width="16.625" style="0" customWidth="1"/>
  </cols>
  <sheetData>
    <row r="1" spans="1:3" s="41" customFormat="1" ht="14.25">
      <c r="A1" s="3"/>
      <c r="B1" s="3"/>
      <c r="C1" s="3"/>
    </row>
    <row r="2" spans="1:3" s="41" customFormat="1" ht="14.25">
      <c r="A2" s="3"/>
      <c r="B2" s="3"/>
      <c r="C2" s="3"/>
    </row>
    <row r="3" spans="1:3" s="41" customFormat="1" ht="14.25">
      <c r="A3" s="3"/>
      <c r="B3" s="3"/>
      <c r="C3" s="3"/>
    </row>
    <row r="4" spans="1:3" s="41" customFormat="1" ht="14.25">
      <c r="A4" s="3"/>
      <c r="B4" s="3"/>
      <c r="C4" s="3"/>
    </row>
    <row r="5" spans="1:3" s="41" customFormat="1" ht="14.25">
      <c r="A5" s="3"/>
      <c r="B5" s="3"/>
      <c r="C5" s="3"/>
    </row>
    <row r="6" spans="1:3" s="41" customFormat="1" ht="14.25">
      <c r="A6" s="3"/>
      <c r="B6" s="3"/>
      <c r="C6" s="3"/>
    </row>
    <row r="7" spans="1:3" s="41" customFormat="1" ht="14.25">
      <c r="A7" s="3"/>
      <c r="B7" s="3"/>
      <c r="C7" s="3"/>
    </row>
    <row r="8" spans="1:8" ht="39" customHeight="1">
      <c r="A8" s="69" t="s">
        <v>122</v>
      </c>
      <c r="B8" s="69"/>
      <c r="C8" s="69"/>
      <c r="D8" s="69"/>
      <c r="E8" s="69"/>
      <c r="F8" s="69"/>
      <c r="G8" s="69"/>
      <c r="H8" s="69"/>
    </row>
    <row r="9" spans="1:8" ht="18" customHeight="1">
      <c r="A9" s="70" t="s">
        <v>68</v>
      </c>
      <c r="B9" s="70"/>
      <c r="C9" s="70"/>
      <c r="D9" s="70"/>
      <c r="E9" s="70"/>
      <c r="F9" s="70"/>
      <c r="G9" s="70"/>
      <c r="H9" s="70"/>
    </row>
    <row r="11" spans="1:8" s="30" customFormat="1" ht="27" customHeight="1">
      <c r="A11" s="71" t="s">
        <v>0</v>
      </c>
      <c r="B11" s="71"/>
      <c r="C11" s="71"/>
      <c r="D11" s="71"/>
      <c r="E11" s="71"/>
      <c r="F11" s="71"/>
      <c r="G11" s="71"/>
      <c r="H11" s="71"/>
    </row>
    <row r="13" spans="1:8" s="8" customFormat="1" ht="15">
      <c r="A13" s="7"/>
      <c r="B13" s="7"/>
      <c r="D13" s="68" t="s">
        <v>1</v>
      </c>
      <c r="E13" s="68"/>
      <c r="G13" s="68" t="s">
        <v>2</v>
      </c>
      <c r="H13" s="68"/>
    </row>
    <row r="14" spans="1:8" s="8" customFormat="1" ht="65.25" customHeight="1">
      <c r="A14" s="7"/>
      <c r="B14" s="7"/>
      <c r="D14" s="8" t="s">
        <v>3</v>
      </c>
      <c r="E14" s="8" t="s">
        <v>80</v>
      </c>
      <c r="G14" s="8" t="s">
        <v>4</v>
      </c>
      <c r="H14" s="8" t="s">
        <v>65</v>
      </c>
    </row>
    <row r="15" spans="1:8" s="8" customFormat="1" ht="20.25" customHeight="1">
      <c r="A15" s="7"/>
      <c r="B15" s="7"/>
      <c r="D15" s="38" t="s">
        <v>98</v>
      </c>
      <c r="E15" s="38" t="s">
        <v>99</v>
      </c>
      <c r="G15" s="38" t="s">
        <v>98</v>
      </c>
      <c r="H15" s="38" t="s">
        <v>99</v>
      </c>
    </row>
    <row r="16" spans="1:8" s="8" customFormat="1" ht="15">
      <c r="A16" s="7"/>
      <c r="B16" s="7"/>
      <c r="D16" s="8" t="s">
        <v>5</v>
      </c>
      <c r="E16" s="8" t="s">
        <v>5</v>
      </c>
      <c r="G16" s="8" t="s">
        <v>5</v>
      </c>
      <c r="H16" s="8" t="s">
        <v>5</v>
      </c>
    </row>
    <row r="17" spans="1:2" s="2" customFormat="1" ht="14.25">
      <c r="A17" s="3"/>
      <c r="B17" s="3"/>
    </row>
    <row r="18" spans="1:8" ht="14.25">
      <c r="A18" s="3">
        <v>1</v>
      </c>
      <c r="B18" s="3" t="s">
        <v>6</v>
      </c>
      <c r="C18" s="1" t="s">
        <v>7</v>
      </c>
      <c r="D18" s="27">
        <v>15776</v>
      </c>
      <c r="E18" s="27">
        <v>19394</v>
      </c>
      <c r="F18" s="28"/>
      <c r="G18" s="27">
        <v>67041</v>
      </c>
      <c r="H18" s="27">
        <v>45084</v>
      </c>
    </row>
    <row r="19" spans="2:8" ht="16.5" customHeight="1">
      <c r="B19" s="3" t="s">
        <v>8</v>
      </c>
      <c r="C19" s="1" t="s">
        <v>9</v>
      </c>
      <c r="D19" s="27">
        <v>0</v>
      </c>
      <c r="E19" s="27">
        <v>0</v>
      </c>
      <c r="F19" s="28"/>
      <c r="G19" s="27">
        <v>0</v>
      </c>
      <c r="H19" s="27">
        <v>0</v>
      </c>
    </row>
    <row r="20" spans="2:8" ht="15.75" customHeight="1">
      <c r="B20" s="3" t="s">
        <v>54</v>
      </c>
      <c r="C20" s="4" t="s">
        <v>10</v>
      </c>
      <c r="D20" s="27">
        <v>100</v>
      </c>
      <c r="E20" s="27">
        <v>212</v>
      </c>
      <c r="F20" s="28"/>
      <c r="G20" s="27">
        <v>272</v>
      </c>
      <c r="H20" s="27">
        <v>945</v>
      </c>
    </row>
    <row r="21" spans="4:8" ht="14.25">
      <c r="D21" s="28"/>
      <c r="E21" s="28"/>
      <c r="F21" s="28"/>
      <c r="G21" s="28"/>
      <c r="H21" s="28"/>
    </row>
    <row r="22" spans="1:8" ht="44.25" customHeight="1">
      <c r="A22" s="3">
        <v>2</v>
      </c>
      <c r="B22" s="3" t="s">
        <v>6</v>
      </c>
      <c r="C22" s="1" t="s">
        <v>128</v>
      </c>
      <c r="D22" s="33">
        <f>-2456+1290</f>
        <v>-1166</v>
      </c>
      <c r="E22" s="33">
        <v>5038</v>
      </c>
      <c r="F22" s="32"/>
      <c r="G22" s="33">
        <f>4176+3760</f>
        <v>7936</v>
      </c>
      <c r="H22" s="33">
        <v>11894</v>
      </c>
    </row>
    <row r="23" spans="2:8" ht="16.5" customHeight="1">
      <c r="B23" s="3" t="s">
        <v>8</v>
      </c>
      <c r="C23" s="1" t="s">
        <v>11</v>
      </c>
      <c r="D23" s="27">
        <v>0</v>
      </c>
      <c r="E23" s="27">
        <v>0</v>
      </c>
      <c r="F23" s="28"/>
      <c r="G23" s="27">
        <v>0</v>
      </c>
      <c r="H23" s="27">
        <v>0</v>
      </c>
    </row>
    <row r="24" spans="2:8" ht="16.5" customHeight="1">
      <c r="B24" s="3" t="s">
        <v>54</v>
      </c>
      <c r="C24" s="1" t="s">
        <v>12</v>
      </c>
      <c r="D24" s="27">
        <v>1290</v>
      </c>
      <c r="E24" s="27">
        <v>1098</v>
      </c>
      <c r="F24" s="28"/>
      <c r="G24" s="27">
        <v>3760</v>
      </c>
      <c r="H24" s="27">
        <v>3238</v>
      </c>
    </row>
    <row r="25" spans="2:8" ht="16.5" customHeight="1">
      <c r="B25" s="3" t="s">
        <v>13</v>
      </c>
      <c r="C25" s="1" t="s">
        <v>14</v>
      </c>
      <c r="D25" s="27">
        <v>0</v>
      </c>
      <c r="E25" s="27">
        <v>0</v>
      </c>
      <c r="F25" s="28"/>
      <c r="G25" s="27">
        <v>0</v>
      </c>
      <c r="H25" s="27">
        <v>0</v>
      </c>
    </row>
    <row r="26" spans="2:8" ht="57.75" customHeight="1">
      <c r="B26" s="3" t="s">
        <v>15</v>
      </c>
      <c r="C26" s="1" t="s">
        <v>121</v>
      </c>
      <c r="D26" s="33">
        <f>D22-D24-D25</f>
        <v>-2456</v>
      </c>
      <c r="E26" s="33">
        <v>3940</v>
      </c>
      <c r="F26" s="32"/>
      <c r="G26" s="33">
        <f>G22-G24-G25</f>
        <v>4176</v>
      </c>
      <c r="H26" s="33">
        <f>H22-H24-H25</f>
        <v>8656</v>
      </c>
    </row>
    <row r="27" spans="2:8" ht="18.75" customHeight="1">
      <c r="B27" s="3" t="s">
        <v>16</v>
      </c>
      <c r="C27" s="1" t="s">
        <v>17</v>
      </c>
      <c r="D27" s="29">
        <v>0</v>
      </c>
      <c r="E27" s="29">
        <v>0</v>
      </c>
      <c r="F27" s="28"/>
      <c r="G27" s="29">
        <v>0</v>
      </c>
      <c r="H27" s="29">
        <v>0</v>
      </c>
    </row>
    <row r="28" spans="2:8" ht="30.75" customHeight="1">
      <c r="B28" s="3" t="s">
        <v>18</v>
      </c>
      <c r="C28" s="1" t="s">
        <v>124</v>
      </c>
      <c r="D28" s="34">
        <f>+D26+D27</f>
        <v>-2456</v>
      </c>
      <c r="E28" s="34">
        <f>+E26+E27</f>
        <v>3940</v>
      </c>
      <c r="F28" s="34"/>
      <c r="G28" s="34">
        <f>+G26+G27</f>
        <v>4176</v>
      </c>
      <c r="H28" s="34">
        <f>+H26+H27</f>
        <v>8656</v>
      </c>
    </row>
    <row r="29" spans="2:8" ht="17.25" customHeight="1">
      <c r="B29" s="3" t="s">
        <v>19</v>
      </c>
      <c r="C29" s="1" t="s">
        <v>20</v>
      </c>
      <c r="D29" s="40">
        <v>-64</v>
      </c>
      <c r="E29" s="40">
        <v>-709</v>
      </c>
      <c r="F29" s="40"/>
      <c r="G29" s="40">
        <v>-709</v>
      </c>
      <c r="H29" s="40">
        <v>-1240</v>
      </c>
    </row>
    <row r="30" spans="2:8" ht="31.5" customHeight="1">
      <c r="B30" s="5" t="s">
        <v>21</v>
      </c>
      <c r="C30" s="4" t="s">
        <v>125</v>
      </c>
      <c r="D30" s="34">
        <f>+D28+D29</f>
        <v>-2520</v>
      </c>
      <c r="E30" s="34">
        <f>+E28+E29</f>
        <v>3231</v>
      </c>
      <c r="F30" s="34"/>
      <c r="G30" s="34">
        <f>+G28+G29</f>
        <v>3467</v>
      </c>
      <c r="H30" s="34">
        <f>+H28+H29</f>
        <v>7416</v>
      </c>
    </row>
    <row r="31" spans="3:8" ht="14.25">
      <c r="C31" s="1" t="s">
        <v>22</v>
      </c>
      <c r="D31" s="27">
        <v>-8</v>
      </c>
      <c r="E31" s="29">
        <v>0</v>
      </c>
      <c r="F31" s="28"/>
      <c r="G31" s="27">
        <v>-8</v>
      </c>
      <c r="H31" s="29">
        <v>0</v>
      </c>
    </row>
    <row r="32" spans="2:8" ht="30.75" customHeight="1">
      <c r="B32" s="3" t="s">
        <v>23</v>
      </c>
      <c r="C32" s="4" t="s">
        <v>126</v>
      </c>
      <c r="D32" s="34">
        <f>+D30-D31</f>
        <v>-2512</v>
      </c>
      <c r="E32" s="34">
        <f>+E30+E31</f>
        <v>3231</v>
      </c>
      <c r="F32" s="34"/>
      <c r="G32" s="34">
        <f>+G30-G31</f>
        <v>3475</v>
      </c>
      <c r="H32" s="34">
        <f>+H30+H31</f>
        <v>7416</v>
      </c>
    </row>
    <row r="33" spans="2:8" ht="15.75" customHeight="1">
      <c r="B33" s="3" t="s">
        <v>24</v>
      </c>
      <c r="C33" s="1" t="s">
        <v>25</v>
      </c>
      <c r="D33" s="29">
        <v>0</v>
      </c>
      <c r="E33" s="29">
        <v>0</v>
      </c>
      <c r="F33" s="28"/>
      <c r="G33" s="29">
        <v>0</v>
      </c>
      <c r="H33" s="29">
        <v>0</v>
      </c>
    </row>
    <row r="34" spans="3:8" ht="15" customHeight="1">
      <c r="C34" s="1" t="s">
        <v>22</v>
      </c>
      <c r="D34" s="29">
        <v>0</v>
      </c>
      <c r="E34" s="29">
        <v>0</v>
      </c>
      <c r="F34" s="28"/>
      <c r="G34" s="29">
        <v>0</v>
      </c>
      <c r="H34" s="29">
        <v>0</v>
      </c>
    </row>
    <row r="35" spans="3:8" ht="29.25" customHeight="1">
      <c r="C35" s="1" t="s">
        <v>53</v>
      </c>
      <c r="D35" s="35">
        <v>0</v>
      </c>
      <c r="E35" s="35">
        <v>0</v>
      </c>
      <c r="F35" s="32"/>
      <c r="G35" s="35">
        <v>0</v>
      </c>
      <c r="H35" s="35">
        <v>0</v>
      </c>
    </row>
    <row r="36" spans="2:8" ht="29.25" customHeight="1">
      <c r="B36" s="3" t="s">
        <v>26</v>
      </c>
      <c r="C36" s="1" t="s">
        <v>127</v>
      </c>
      <c r="D36" s="34">
        <f>+D32+D33+D34+D35</f>
        <v>-2512</v>
      </c>
      <c r="E36" s="34">
        <f>+E32+E33+E34+E35</f>
        <v>3231</v>
      </c>
      <c r="F36" s="32"/>
      <c r="G36" s="34">
        <f>+G32+G33+G34+G35</f>
        <v>3475</v>
      </c>
      <c r="H36" s="34">
        <f>+H32+H33+H34+H35</f>
        <v>7416</v>
      </c>
    </row>
    <row r="37" spans="4:8" ht="11.25" customHeight="1">
      <c r="D37" s="28"/>
      <c r="E37" s="28"/>
      <c r="F37" s="28"/>
      <c r="G37" s="28"/>
      <c r="H37" s="28"/>
    </row>
    <row r="38" spans="1:8" ht="40.5" customHeight="1">
      <c r="A38" s="3">
        <v>3</v>
      </c>
      <c r="B38" s="3" t="s">
        <v>27</v>
      </c>
      <c r="C38" s="4" t="s">
        <v>28</v>
      </c>
      <c r="D38" s="28"/>
      <c r="E38" s="28"/>
      <c r="F38" s="28"/>
      <c r="G38" s="28"/>
      <c r="H38" s="28"/>
    </row>
    <row r="39" spans="3:8" ht="9" customHeight="1">
      <c r="C39" s="4"/>
      <c r="D39" s="28"/>
      <c r="E39" s="28"/>
      <c r="F39" s="28"/>
      <c r="G39" s="28"/>
      <c r="H39" s="28"/>
    </row>
    <row r="40" spans="3:8" ht="52.5" customHeight="1">
      <c r="C40" s="51" t="s">
        <v>135</v>
      </c>
      <c r="D40" s="65" t="s">
        <v>139</v>
      </c>
      <c r="E40" s="42" t="s">
        <v>133</v>
      </c>
      <c r="F40" s="64"/>
      <c r="G40" s="43" t="s">
        <v>141</v>
      </c>
      <c r="H40" s="43" t="s">
        <v>134</v>
      </c>
    </row>
    <row r="41" spans="4:7" ht="14.25">
      <c r="D41" s="55"/>
      <c r="E41" s="55"/>
      <c r="F41" s="55"/>
      <c r="G41" s="55"/>
    </row>
    <row r="42" spans="3:8" ht="42.75">
      <c r="C42" s="51" t="s">
        <v>138</v>
      </c>
      <c r="D42" s="65" t="s">
        <v>140</v>
      </c>
      <c r="E42" s="42" t="s">
        <v>136</v>
      </c>
      <c r="F42" s="55"/>
      <c r="G42" s="43" t="s">
        <v>142</v>
      </c>
      <c r="H42" s="43" t="s">
        <v>137</v>
      </c>
    </row>
  </sheetData>
  <mergeCells count="5">
    <mergeCell ref="G13:H13"/>
    <mergeCell ref="A8:H8"/>
    <mergeCell ref="A9:H9"/>
    <mergeCell ref="A11:H11"/>
    <mergeCell ref="D13:E13"/>
  </mergeCells>
  <printOptions horizontalCentered="1" verticalCentered="1"/>
  <pageMargins left="0.75" right="0.25" top="0.8" bottom="0.8" header="0.5" footer="0.5"/>
  <pageSetup fitToHeight="1" fitToWidth="1" horizontalDpi="300" verticalDpi="300" orientation="portrait" paperSize="9" scale="7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1"/>
  <sheetViews>
    <sheetView showGridLines="0" defaultGridColor="0" colorId="39" workbookViewId="0" topLeftCell="A40">
      <selection activeCell="E52" sqref="E52"/>
    </sheetView>
  </sheetViews>
  <sheetFormatPr defaultColWidth="9.00390625" defaultRowHeight="14.25"/>
  <cols>
    <col min="1" max="1" width="3.875" style="3" customWidth="1"/>
    <col min="2" max="2" width="34.75390625" style="1" customWidth="1"/>
    <col min="3" max="4" width="16.625" style="0" customWidth="1"/>
  </cols>
  <sheetData>
    <row r="1" spans="2:3" ht="20.25" customHeight="1">
      <c r="B1" s="72" t="s">
        <v>29</v>
      </c>
      <c r="C1" s="72"/>
    </row>
    <row r="3" spans="1:4" s="8" customFormat="1" ht="61.5" customHeight="1">
      <c r="A3" s="7"/>
      <c r="C3" s="8" t="s">
        <v>30</v>
      </c>
      <c r="D3" s="8" t="s">
        <v>31</v>
      </c>
    </row>
    <row r="4" spans="1:4" s="11" customFormat="1" ht="15">
      <c r="A4" s="7"/>
      <c r="B4" s="10"/>
      <c r="C4" s="39" t="s">
        <v>100</v>
      </c>
      <c r="D4" s="11" t="s">
        <v>81</v>
      </c>
    </row>
    <row r="5" spans="1:4" s="11" customFormat="1" ht="15">
      <c r="A5" s="7"/>
      <c r="B5" s="10"/>
      <c r="C5" s="11" t="s">
        <v>5</v>
      </c>
      <c r="D5" s="11" t="s">
        <v>5</v>
      </c>
    </row>
    <row r="6" spans="1:2" s="6" customFormat="1" ht="14.25">
      <c r="A6" s="3"/>
      <c r="B6" s="9"/>
    </row>
    <row r="7" spans="1:4" s="16" customFormat="1" ht="12.75">
      <c r="A7" s="14">
        <v>1</v>
      </c>
      <c r="B7" s="15" t="s">
        <v>32</v>
      </c>
      <c r="C7" s="36">
        <v>61190</v>
      </c>
      <c r="D7" s="20">
        <v>41504</v>
      </c>
    </row>
    <row r="8" spans="1:4" s="17" customFormat="1" ht="14.25" customHeight="1">
      <c r="A8" s="14">
        <v>2</v>
      </c>
      <c r="B8" s="15" t="s">
        <v>55</v>
      </c>
      <c r="C8" s="31">
        <v>992</v>
      </c>
      <c r="D8" s="31">
        <f>991+1052</f>
        <v>2043</v>
      </c>
    </row>
    <row r="9" spans="1:4" s="17" customFormat="1" ht="14.25" customHeight="1">
      <c r="A9" s="14">
        <v>3</v>
      </c>
      <c r="B9" s="15" t="s">
        <v>70</v>
      </c>
      <c r="C9" s="31">
        <v>25</v>
      </c>
      <c r="D9" s="31">
        <v>25</v>
      </c>
    </row>
    <row r="10" spans="1:4" s="17" customFormat="1" ht="12.75">
      <c r="A10" s="14">
        <v>4</v>
      </c>
      <c r="B10" s="15" t="s">
        <v>60</v>
      </c>
      <c r="C10" s="20">
        <v>0</v>
      </c>
      <c r="D10" s="20">
        <v>0</v>
      </c>
    </row>
    <row r="11" spans="1:4" s="17" customFormat="1" ht="6" customHeight="1">
      <c r="A11" s="14"/>
      <c r="B11" s="18"/>
      <c r="C11" s="22"/>
      <c r="D11" s="22"/>
    </row>
    <row r="12" spans="1:4" s="17" customFormat="1" ht="12.75">
      <c r="A12" s="14"/>
      <c r="B12" s="18"/>
      <c r="C12" s="21">
        <f>SUM(C7:C10)</f>
        <v>62207</v>
      </c>
      <c r="D12" s="21">
        <f>SUM(D7:D10)</f>
        <v>43572</v>
      </c>
    </row>
    <row r="13" spans="1:4" s="17" customFormat="1" ht="12.75">
      <c r="A13" s="14">
        <v>5</v>
      </c>
      <c r="B13" s="15" t="s">
        <v>33</v>
      </c>
      <c r="C13" s="21"/>
      <c r="D13" s="21"/>
    </row>
    <row r="14" spans="1:4" s="17" customFormat="1" ht="12.75">
      <c r="A14" s="14"/>
      <c r="B14" s="18" t="s">
        <v>34</v>
      </c>
      <c r="C14" s="21">
        <v>14666</v>
      </c>
      <c r="D14" s="21">
        <v>15300</v>
      </c>
    </row>
    <row r="15" spans="1:4" s="17" customFormat="1" ht="12.75">
      <c r="A15" s="14"/>
      <c r="B15" s="18" t="s">
        <v>35</v>
      </c>
      <c r="C15" s="21">
        <v>21901</v>
      </c>
      <c r="D15" s="21">
        <v>25242</v>
      </c>
    </row>
    <row r="16" spans="1:4" s="17" customFormat="1" ht="12.75">
      <c r="A16" s="14"/>
      <c r="B16" s="18" t="s">
        <v>47</v>
      </c>
      <c r="C16" s="21">
        <v>8868</v>
      </c>
      <c r="D16" s="21">
        <v>6631</v>
      </c>
    </row>
    <row r="17" spans="1:4" s="17" customFormat="1" ht="12.75">
      <c r="A17" s="14"/>
      <c r="B17" s="18" t="s">
        <v>51</v>
      </c>
      <c r="C17" s="21">
        <v>0</v>
      </c>
      <c r="D17" s="21">
        <v>0</v>
      </c>
    </row>
    <row r="18" spans="1:4" s="17" customFormat="1" ht="15" customHeight="1">
      <c r="A18" s="14"/>
      <c r="B18" s="18" t="s">
        <v>48</v>
      </c>
      <c r="C18" s="21">
        <v>7716</v>
      </c>
      <c r="D18" s="21">
        <v>27733</v>
      </c>
    </row>
    <row r="19" spans="1:4" s="17" customFormat="1" ht="15" customHeight="1">
      <c r="A19" s="14"/>
      <c r="B19" s="18" t="s">
        <v>83</v>
      </c>
      <c r="C19" s="21">
        <v>0</v>
      </c>
      <c r="D19" s="21">
        <v>0</v>
      </c>
    </row>
    <row r="20" spans="1:4" s="17" customFormat="1" ht="12.75">
      <c r="A20" s="14"/>
      <c r="B20" s="18" t="s">
        <v>36</v>
      </c>
      <c r="C20" s="21">
        <v>4340</v>
      </c>
      <c r="D20" s="21">
        <f>1991+322</f>
        <v>2313</v>
      </c>
    </row>
    <row r="21" spans="1:4" s="17" customFormat="1" ht="12.75">
      <c r="A21" s="14"/>
      <c r="B21" s="18"/>
      <c r="C21" s="23">
        <f>SUM(C14:C20)</f>
        <v>57491</v>
      </c>
      <c r="D21" s="23">
        <f>SUM(D14:D20)</f>
        <v>77219</v>
      </c>
    </row>
    <row r="22" spans="1:4" s="17" customFormat="1" ht="12.75">
      <c r="A22" s="14"/>
      <c r="B22" s="18"/>
      <c r="D22" s="21"/>
    </row>
    <row r="23" spans="1:4" s="17" customFormat="1" ht="12.75">
      <c r="A23" s="14">
        <v>6</v>
      </c>
      <c r="B23" s="15" t="s">
        <v>37</v>
      </c>
      <c r="D23" s="21"/>
    </row>
    <row r="24" spans="1:4" s="17" customFormat="1" ht="12.75">
      <c r="A24" s="14"/>
      <c r="B24" s="18" t="s">
        <v>38</v>
      </c>
      <c r="C24" s="21">
        <v>-8452</v>
      </c>
      <c r="D24" s="21">
        <v>-11351</v>
      </c>
    </row>
    <row r="25" spans="1:4" s="17" customFormat="1" ht="12.75">
      <c r="A25" s="14"/>
      <c r="B25" s="18" t="s">
        <v>56</v>
      </c>
      <c r="C25" s="21">
        <v>-8681</v>
      </c>
      <c r="D25" s="21">
        <v>-6483</v>
      </c>
    </row>
    <row r="26" spans="1:4" s="17" customFormat="1" ht="12.75">
      <c r="A26" s="14"/>
      <c r="B26" s="18" t="s">
        <v>49</v>
      </c>
      <c r="C26" s="21">
        <v>0</v>
      </c>
      <c r="D26" s="21">
        <v>-4160</v>
      </c>
    </row>
    <row r="27" spans="1:4" s="17" customFormat="1" ht="12.75">
      <c r="A27" s="14"/>
      <c r="B27" s="18" t="s">
        <v>39</v>
      </c>
      <c r="C27" s="63">
        <v>-2138</v>
      </c>
      <c r="D27" s="21">
        <v>-2467</v>
      </c>
    </row>
    <row r="28" spans="1:4" s="17" customFormat="1" ht="12.75">
      <c r="A28" s="14"/>
      <c r="B28" s="18" t="s">
        <v>52</v>
      </c>
      <c r="C28" s="21">
        <v>-294</v>
      </c>
      <c r="D28" s="21">
        <v>-322</v>
      </c>
    </row>
    <row r="29" spans="1:4" s="17" customFormat="1" ht="12.75">
      <c r="A29" s="14"/>
      <c r="B29" s="18"/>
      <c r="C29" s="22">
        <f>SUM(C24:C28)</f>
        <v>-19565</v>
      </c>
      <c r="D29" s="22">
        <f>SUM(D24:D28)</f>
        <v>-24783</v>
      </c>
    </row>
    <row r="30" spans="1:4" s="17" customFormat="1" ht="12.75">
      <c r="A30" s="14"/>
      <c r="B30" s="18"/>
      <c r="C30" s="19"/>
      <c r="D30" s="26"/>
    </row>
    <row r="31" spans="1:4" s="17" customFormat="1" ht="15.75" customHeight="1">
      <c r="A31" s="14">
        <v>7</v>
      </c>
      <c r="B31" s="18" t="s">
        <v>57</v>
      </c>
      <c r="C31" s="24">
        <f>+C21+C29</f>
        <v>37926</v>
      </c>
      <c r="D31" s="24">
        <f>+D21+D29</f>
        <v>52436</v>
      </c>
    </row>
    <row r="32" spans="1:4" s="17" customFormat="1" ht="12.75">
      <c r="A32" s="14"/>
      <c r="B32" s="18" t="s">
        <v>50</v>
      </c>
      <c r="C32" s="36">
        <v>225</v>
      </c>
      <c r="D32" s="21">
        <v>323</v>
      </c>
    </row>
    <row r="33" spans="1:4" s="17" customFormat="1" ht="13.5" thickBot="1">
      <c r="A33" s="14"/>
      <c r="B33" s="18"/>
      <c r="C33" s="25">
        <f>+C12+C31+C32</f>
        <v>100358</v>
      </c>
      <c r="D33" s="25">
        <f>+D12+D31+D32</f>
        <v>96331</v>
      </c>
    </row>
    <row r="34" spans="1:4" s="17" customFormat="1" ht="12.75">
      <c r="A34" s="14"/>
      <c r="B34" s="18"/>
      <c r="D34" s="21"/>
    </row>
    <row r="35" spans="1:4" s="17" customFormat="1" ht="12.75">
      <c r="A35" s="14">
        <v>8</v>
      </c>
      <c r="B35" s="15" t="s">
        <v>41</v>
      </c>
      <c r="D35" s="21"/>
    </row>
    <row r="36" spans="1:4" s="17" customFormat="1" ht="12.75">
      <c r="A36" s="14"/>
      <c r="B36" s="18" t="s">
        <v>40</v>
      </c>
      <c r="C36" s="21">
        <v>51434</v>
      </c>
      <c r="D36" s="21">
        <v>51400</v>
      </c>
    </row>
    <row r="37" spans="1:4" s="17" customFormat="1" ht="12.75">
      <c r="A37" s="14"/>
      <c r="B37" s="18" t="s">
        <v>58</v>
      </c>
      <c r="C37" s="21">
        <v>2295</v>
      </c>
      <c r="D37" s="21">
        <v>2242</v>
      </c>
    </row>
    <row r="38" spans="1:4" s="17" customFormat="1" ht="12.75">
      <c r="A38" s="14"/>
      <c r="B38" s="18" t="s">
        <v>67</v>
      </c>
      <c r="C38" s="21">
        <v>6497</v>
      </c>
      <c r="D38" s="21">
        <v>6497</v>
      </c>
    </row>
    <row r="39" spans="1:4" s="17" customFormat="1" ht="12.75">
      <c r="A39" s="14"/>
      <c r="B39" s="18" t="s">
        <v>69</v>
      </c>
      <c r="C39" s="63">
        <v>4759</v>
      </c>
      <c r="D39" s="21">
        <v>4759</v>
      </c>
    </row>
    <row r="40" spans="1:4" s="17" customFormat="1" ht="12.75">
      <c r="A40" s="14"/>
      <c r="B40" s="18" t="s">
        <v>82</v>
      </c>
      <c r="C40" s="63">
        <v>-97</v>
      </c>
      <c r="D40" s="21">
        <v>64</v>
      </c>
    </row>
    <row r="41" spans="1:4" s="17" customFormat="1" ht="12.75">
      <c r="A41" s="14"/>
      <c r="B41" s="18" t="s">
        <v>59</v>
      </c>
      <c r="C41" s="67">
        <v>34875</v>
      </c>
      <c r="D41" s="67">
        <v>31354</v>
      </c>
    </row>
    <row r="42" spans="1:4" s="17" customFormat="1" ht="12.75">
      <c r="A42" s="14"/>
      <c r="B42" s="18"/>
      <c r="C42" s="26">
        <f>SUM(C36:C41)</f>
        <v>99763</v>
      </c>
      <c r="D42" s="26">
        <f>SUM(D36:D41)</f>
        <v>96316</v>
      </c>
    </row>
    <row r="43" spans="1:2" s="17" customFormat="1" ht="12.75">
      <c r="A43" s="14"/>
      <c r="B43" s="18"/>
    </row>
    <row r="44" spans="1:4" ht="14.25">
      <c r="A44" s="14">
        <v>9</v>
      </c>
      <c r="B44" s="18" t="s">
        <v>61</v>
      </c>
      <c r="C44" s="21">
        <v>580</v>
      </c>
      <c r="D44" s="37">
        <v>0</v>
      </c>
    </row>
    <row r="45" spans="1:4" ht="14.25">
      <c r="A45" s="14"/>
      <c r="B45" s="18"/>
      <c r="C45" s="17"/>
      <c r="D45" s="17"/>
    </row>
    <row r="46" spans="1:4" ht="14.25">
      <c r="A46" s="14">
        <v>10</v>
      </c>
      <c r="B46" s="18" t="s">
        <v>62</v>
      </c>
      <c r="C46" s="37">
        <v>0</v>
      </c>
      <c r="D46" s="37">
        <v>0</v>
      </c>
    </row>
    <row r="47" spans="1:4" ht="14.25">
      <c r="A47" s="14"/>
      <c r="B47" s="18"/>
      <c r="C47" s="17"/>
      <c r="D47" s="17"/>
    </row>
    <row r="48" spans="1:4" ht="14.25">
      <c r="A48" s="14">
        <v>11</v>
      </c>
      <c r="B48" s="18" t="s">
        <v>63</v>
      </c>
      <c r="C48" s="21">
        <v>15</v>
      </c>
      <c r="D48" s="21">
        <v>15</v>
      </c>
    </row>
    <row r="49" spans="1:4" ht="15" thickBot="1">
      <c r="A49" s="14"/>
      <c r="B49" s="18"/>
      <c r="C49" s="66">
        <f>SUM(C42:C48)</f>
        <v>100358</v>
      </c>
      <c r="D49" s="66">
        <f>SUM(D42:D48)</f>
        <v>96331</v>
      </c>
    </row>
    <row r="50" spans="1:4" ht="14.25">
      <c r="A50" s="14"/>
      <c r="B50" s="18"/>
      <c r="C50" s="17"/>
      <c r="D50" s="17"/>
    </row>
    <row r="51" spans="1:4" ht="14.25">
      <c r="A51" s="14">
        <v>12</v>
      </c>
      <c r="B51" s="18" t="s">
        <v>64</v>
      </c>
      <c r="C51" s="44">
        <f>+(C42-C39)/C36*100</f>
        <v>184.7105027802621</v>
      </c>
      <c r="D51" s="44">
        <f>+(D42-D39)/D36*100</f>
        <v>178.12645914396887</v>
      </c>
    </row>
    <row r="52" ht="14.25">
      <c r="B52" s="9"/>
    </row>
    <row r="53" ht="14.25">
      <c r="B53" s="9"/>
    </row>
    <row r="54" ht="14.25">
      <c r="B54" s="9"/>
    </row>
    <row r="55" ht="14.25">
      <c r="B55" s="9"/>
    </row>
    <row r="56" ht="14.25">
      <c r="B56" s="9"/>
    </row>
    <row r="57" ht="14.25">
      <c r="B57" s="9"/>
    </row>
    <row r="58" ht="14.25">
      <c r="B58" s="9"/>
    </row>
    <row r="59" ht="14.25">
      <c r="B59" s="9"/>
    </row>
    <row r="60" ht="14.25">
      <c r="B60" s="9"/>
    </row>
    <row r="61" ht="14.25">
      <c r="B61" s="9"/>
    </row>
    <row r="62" ht="14.25">
      <c r="B62" s="9"/>
    </row>
    <row r="63" ht="14.25">
      <c r="B63" s="9"/>
    </row>
    <row r="64" ht="14.25">
      <c r="B64" s="9"/>
    </row>
    <row r="65" ht="14.25">
      <c r="B65" s="9"/>
    </row>
    <row r="66" ht="14.25">
      <c r="B66" s="9"/>
    </row>
    <row r="67" ht="14.25">
      <c r="B67" s="9"/>
    </row>
    <row r="68" ht="14.25">
      <c r="B68" s="9"/>
    </row>
    <row r="69" ht="14.25">
      <c r="B69" s="9"/>
    </row>
    <row r="70" ht="14.25">
      <c r="B70" s="9"/>
    </row>
    <row r="71" ht="14.25">
      <c r="B71" s="9"/>
    </row>
    <row r="72" ht="14.25">
      <c r="B72" s="9"/>
    </row>
    <row r="73" ht="14.25">
      <c r="B73" s="9"/>
    </row>
    <row r="74" ht="14.25">
      <c r="B74" s="9"/>
    </row>
    <row r="75" ht="14.25">
      <c r="B75" s="9"/>
    </row>
    <row r="76" ht="14.25">
      <c r="B76" s="9"/>
    </row>
    <row r="77" ht="14.25">
      <c r="B77" s="9"/>
    </row>
    <row r="78" ht="14.25">
      <c r="B78" s="9"/>
    </row>
    <row r="79" ht="14.25">
      <c r="B79" s="9"/>
    </row>
    <row r="80" ht="14.25">
      <c r="B80" s="9"/>
    </row>
    <row r="81" ht="14.25">
      <c r="B81" s="9"/>
    </row>
    <row r="82" ht="14.25">
      <c r="B82" s="9"/>
    </row>
    <row r="83" ht="14.25">
      <c r="B83" s="9"/>
    </row>
    <row r="84" ht="14.25">
      <c r="B84" s="9"/>
    </row>
    <row r="85" ht="14.25">
      <c r="B85" s="9"/>
    </row>
    <row r="86" ht="14.25">
      <c r="B86" s="9"/>
    </row>
    <row r="87" ht="14.25">
      <c r="B87" s="9"/>
    </row>
    <row r="88" ht="14.25">
      <c r="B88" s="9"/>
    </row>
    <row r="89" ht="14.25">
      <c r="B89" s="9"/>
    </row>
    <row r="90" ht="14.25">
      <c r="B90" s="9"/>
    </row>
    <row r="91" ht="14.25">
      <c r="B91" s="9"/>
    </row>
    <row r="92" ht="14.25">
      <c r="B92" s="9"/>
    </row>
    <row r="93" ht="14.25">
      <c r="B93" s="9"/>
    </row>
    <row r="94" ht="14.25">
      <c r="B94" s="9"/>
    </row>
    <row r="95" ht="14.25">
      <c r="B95" s="9"/>
    </row>
    <row r="96" ht="14.25">
      <c r="B96" s="9"/>
    </row>
    <row r="97" ht="14.25">
      <c r="B97" s="9"/>
    </row>
    <row r="98" ht="14.25">
      <c r="B98" s="9"/>
    </row>
    <row r="99" ht="14.25">
      <c r="B99" s="9"/>
    </row>
    <row r="100" ht="14.25">
      <c r="B100" s="9"/>
    </row>
    <row r="101" ht="14.25">
      <c r="B101" s="9"/>
    </row>
    <row r="102" ht="14.25">
      <c r="B102" s="9"/>
    </row>
    <row r="103" ht="14.25">
      <c r="B103" s="9"/>
    </row>
    <row r="104" ht="14.25">
      <c r="B104" s="9"/>
    </row>
    <row r="105" ht="14.25">
      <c r="B105" s="9"/>
    </row>
    <row r="106" ht="14.25">
      <c r="B106" s="9"/>
    </row>
    <row r="107" ht="14.25">
      <c r="B107" s="9"/>
    </row>
    <row r="108" ht="14.25">
      <c r="B108" s="9"/>
    </row>
    <row r="109" ht="14.25">
      <c r="B109" s="9"/>
    </row>
    <row r="110" ht="14.25">
      <c r="B110" s="9"/>
    </row>
    <row r="111" ht="14.25">
      <c r="B111" s="9"/>
    </row>
    <row r="112" ht="14.25">
      <c r="B112" s="9"/>
    </row>
    <row r="113" ht="14.25">
      <c r="B113" s="9"/>
    </row>
    <row r="114" ht="14.25">
      <c r="B114" s="9"/>
    </row>
    <row r="115" ht="14.25">
      <c r="B115" s="9"/>
    </row>
    <row r="116" ht="14.25">
      <c r="B116" s="9"/>
    </row>
    <row r="117" ht="14.25">
      <c r="B117" s="9"/>
    </row>
    <row r="118" ht="14.25">
      <c r="B118" s="9"/>
    </row>
    <row r="119" ht="14.25">
      <c r="B119" s="9"/>
    </row>
    <row r="120" ht="14.25">
      <c r="B120" s="9"/>
    </row>
    <row r="121" ht="14.25">
      <c r="B121" s="9"/>
    </row>
  </sheetData>
  <mergeCells count="1">
    <mergeCell ref="B1:C1"/>
  </mergeCells>
  <printOptions horizontalCentered="1"/>
  <pageMargins left="0.3" right="0.75" top="1" bottom="1" header="0.5" footer="0.5"/>
  <pageSetup fitToHeight="1" fitToWidth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4"/>
  <sheetViews>
    <sheetView tabSelected="1" zoomScale="90" zoomScaleNormal="90" workbookViewId="0" topLeftCell="A45">
      <selection activeCell="B58" sqref="B58"/>
    </sheetView>
  </sheetViews>
  <sheetFormatPr defaultColWidth="9.00390625" defaultRowHeight="14.25"/>
  <cols>
    <col min="1" max="1" width="2.875" style="16" customWidth="1"/>
    <col min="2" max="2" width="35.875" style="0" customWidth="1"/>
    <col min="4" max="4" width="11.00390625" style="0" customWidth="1"/>
    <col min="5" max="5" width="10.25390625" style="0" customWidth="1"/>
    <col min="6" max="6" width="14.125" style="0" customWidth="1"/>
    <col min="7" max="7" width="21.125" style="0" customWidth="1"/>
  </cols>
  <sheetData>
    <row r="1" ht="14.25">
      <c r="A1" s="59" t="s">
        <v>66</v>
      </c>
    </row>
    <row r="2" ht="14.25">
      <c r="A2" s="59"/>
    </row>
    <row r="3" spans="1:2" ht="14.25">
      <c r="A3" s="16">
        <v>1</v>
      </c>
      <c r="B3" s="12" t="s">
        <v>101</v>
      </c>
    </row>
    <row r="4" ht="14.25">
      <c r="B4" s="46" t="s">
        <v>85</v>
      </c>
    </row>
    <row r="6" spans="1:2" ht="14.25">
      <c r="A6" s="16">
        <v>2</v>
      </c>
      <c r="B6" t="s">
        <v>86</v>
      </c>
    </row>
    <row r="8" spans="1:2" ht="14.25">
      <c r="A8" s="16">
        <v>3</v>
      </c>
      <c r="B8" t="s">
        <v>87</v>
      </c>
    </row>
    <row r="10" spans="1:2" ht="14.25">
      <c r="A10" s="16">
        <v>4</v>
      </c>
      <c r="B10" s="12" t="s">
        <v>88</v>
      </c>
    </row>
    <row r="11" ht="14.25">
      <c r="B11" s="12"/>
    </row>
    <row r="12" spans="1:2" ht="14.25">
      <c r="A12" s="16">
        <v>5</v>
      </c>
      <c r="B12" t="s">
        <v>89</v>
      </c>
    </row>
    <row r="14" spans="1:2" ht="14.25">
      <c r="A14" s="16">
        <v>6</v>
      </c>
      <c r="B14" t="s">
        <v>90</v>
      </c>
    </row>
    <row r="16" spans="1:2" ht="14.25">
      <c r="A16" s="16">
        <v>7</v>
      </c>
      <c r="B16" s="12" t="s">
        <v>91</v>
      </c>
    </row>
    <row r="17" ht="14.25">
      <c r="B17" t="s">
        <v>92</v>
      </c>
    </row>
    <row r="19" spans="1:2" ht="14.25">
      <c r="A19" s="16">
        <v>8</v>
      </c>
      <c r="B19" s="12" t="s">
        <v>102</v>
      </c>
    </row>
    <row r="20" ht="14.25">
      <c r="B20" s="46" t="s">
        <v>115</v>
      </c>
    </row>
    <row r="21" ht="14.25">
      <c r="B21" s="46" t="s">
        <v>118</v>
      </c>
    </row>
    <row r="22" ht="14.25">
      <c r="B22" s="46" t="s">
        <v>119</v>
      </c>
    </row>
    <row r="23" ht="14.25">
      <c r="B23" s="46"/>
    </row>
    <row r="24" spans="1:2" ht="14.25">
      <c r="A24" s="16">
        <v>9</v>
      </c>
      <c r="B24" s="12" t="s">
        <v>93</v>
      </c>
    </row>
    <row r="26" spans="1:2" ht="14.25">
      <c r="A26" s="16">
        <v>10</v>
      </c>
      <c r="B26" s="12" t="s">
        <v>103</v>
      </c>
    </row>
    <row r="27" ht="14.25">
      <c r="B27" t="s">
        <v>71</v>
      </c>
    </row>
    <row r="29" spans="1:2" ht="14.25">
      <c r="A29" s="16">
        <v>11</v>
      </c>
      <c r="B29" s="12" t="s">
        <v>94</v>
      </c>
    </row>
    <row r="30" ht="14.25">
      <c r="B30" s="12" t="s">
        <v>72</v>
      </c>
    </row>
    <row r="32" spans="1:2" ht="14.25">
      <c r="A32" s="16">
        <v>12</v>
      </c>
      <c r="B32" t="s">
        <v>104</v>
      </c>
    </row>
    <row r="34" spans="1:2" ht="14.25">
      <c r="A34" s="16">
        <v>13</v>
      </c>
      <c r="B34" t="s">
        <v>73</v>
      </c>
    </row>
    <row r="35" ht="14.25">
      <c r="B35" s="46"/>
    </row>
    <row r="36" ht="14.25">
      <c r="B36" s="12" t="s">
        <v>120</v>
      </c>
    </row>
    <row r="37" ht="14.25">
      <c r="B37" s="46" t="s">
        <v>144</v>
      </c>
    </row>
    <row r="38" ht="14.25">
      <c r="B38" s="46" t="s">
        <v>145</v>
      </c>
    </row>
    <row r="39" ht="14.25">
      <c r="B39" s="46" t="s">
        <v>146</v>
      </c>
    </row>
    <row r="40" ht="14.25">
      <c r="B40" s="46"/>
    </row>
    <row r="41" ht="14.25">
      <c r="B41" s="46" t="s">
        <v>131</v>
      </c>
    </row>
    <row r="42" ht="14.25">
      <c r="B42" s="46" t="s">
        <v>132</v>
      </c>
    </row>
    <row r="43" ht="14.25">
      <c r="B43" s="46" t="s">
        <v>130</v>
      </c>
    </row>
    <row r="44" ht="14.25">
      <c r="B44" s="46" t="s">
        <v>129</v>
      </c>
    </row>
    <row r="45" ht="14.25">
      <c r="B45" s="46"/>
    </row>
    <row r="46" ht="14.25">
      <c r="B46" s="46" t="s">
        <v>147</v>
      </c>
    </row>
    <row r="47" ht="14.25">
      <c r="B47" s="46" t="s">
        <v>116</v>
      </c>
    </row>
    <row r="48" ht="14.25">
      <c r="B48" s="46"/>
    </row>
    <row r="49" ht="14.25">
      <c r="B49" s="46"/>
    </row>
    <row r="50" ht="14.25">
      <c r="B50" s="46"/>
    </row>
    <row r="51" spans="1:2" ht="14.25">
      <c r="A51" s="16">
        <v>14</v>
      </c>
      <c r="B51" s="46" t="s">
        <v>95</v>
      </c>
    </row>
    <row r="53" spans="1:2" ht="14.25">
      <c r="A53" s="16">
        <v>15</v>
      </c>
      <c r="B53" t="s">
        <v>74</v>
      </c>
    </row>
    <row r="54" ht="14.25">
      <c r="B54" t="s">
        <v>75</v>
      </c>
    </row>
    <row r="56" spans="1:2" ht="14.25">
      <c r="A56" s="16">
        <v>16</v>
      </c>
      <c r="B56" s="47" t="s">
        <v>76</v>
      </c>
    </row>
    <row r="57" spans="2:5" ht="15">
      <c r="B57" s="13"/>
      <c r="C57" s="73" t="s">
        <v>105</v>
      </c>
      <c r="D57" s="74"/>
      <c r="E57" s="74"/>
    </row>
    <row r="58" spans="2:5" ht="15">
      <c r="B58" s="13"/>
      <c r="C58" s="73" t="s">
        <v>100</v>
      </c>
      <c r="D58" s="74"/>
      <c r="E58" s="74"/>
    </row>
    <row r="59" spans="1:7" ht="45">
      <c r="A59" s="60"/>
      <c r="B59" s="48"/>
      <c r="C59" s="48" t="s">
        <v>7</v>
      </c>
      <c r="D59" s="45" t="s">
        <v>42</v>
      </c>
      <c r="E59" s="48" t="s">
        <v>84</v>
      </c>
      <c r="F59" s="49"/>
      <c r="G59" s="49"/>
    </row>
    <row r="60" spans="2:5" ht="14.25">
      <c r="B60" s="6"/>
      <c r="C60" s="6" t="s">
        <v>5</v>
      </c>
      <c r="D60" s="6" t="s">
        <v>5</v>
      </c>
      <c r="E60" s="6" t="s">
        <v>5</v>
      </c>
    </row>
    <row r="62" spans="2:5" ht="14.25">
      <c r="B62" t="s">
        <v>43</v>
      </c>
      <c r="C62" s="52">
        <v>202</v>
      </c>
      <c r="D62" s="52">
        <v>-121</v>
      </c>
      <c r="E62" s="52">
        <v>15370</v>
      </c>
    </row>
    <row r="63" spans="2:5" ht="14.25">
      <c r="B63" t="s">
        <v>44</v>
      </c>
      <c r="C63" s="52">
        <v>66034</v>
      </c>
      <c r="D63" s="52">
        <v>3646</v>
      </c>
      <c r="E63" s="52">
        <v>102653</v>
      </c>
    </row>
    <row r="64" spans="2:5" ht="14.25">
      <c r="B64" t="s">
        <v>45</v>
      </c>
      <c r="C64" s="52">
        <v>805</v>
      </c>
      <c r="D64" s="52">
        <v>651</v>
      </c>
      <c r="E64" s="52">
        <v>1900</v>
      </c>
    </row>
    <row r="65" spans="2:5" ht="15" thickBot="1">
      <c r="B65" t="s">
        <v>46</v>
      </c>
      <c r="C65" s="53">
        <f>SUM(C62:C64)</f>
        <v>67041</v>
      </c>
      <c r="D65" s="53">
        <f>SUM(D62:D64)</f>
        <v>4176</v>
      </c>
      <c r="E65" s="53">
        <f>SUM(E62:E64)</f>
        <v>119923</v>
      </c>
    </row>
    <row r="67" ht="14.25">
      <c r="B67" s="46"/>
    </row>
    <row r="68" spans="1:7" ht="14.25">
      <c r="A68" s="61">
        <v>17</v>
      </c>
      <c r="B68" s="54" t="s">
        <v>97</v>
      </c>
      <c r="C68" s="55"/>
      <c r="D68" s="55"/>
      <c r="E68" s="55"/>
      <c r="F68" s="55"/>
      <c r="G68" s="55"/>
    </row>
    <row r="69" spans="1:7" ht="14.25">
      <c r="A69" s="61"/>
      <c r="B69" s="56" t="s">
        <v>148</v>
      </c>
      <c r="C69" s="55"/>
      <c r="D69" s="55"/>
      <c r="E69" s="55"/>
      <c r="F69" s="55"/>
      <c r="G69" s="55"/>
    </row>
    <row r="70" spans="1:7" ht="14.25">
      <c r="A70" s="61"/>
      <c r="B70" s="56" t="s">
        <v>149</v>
      </c>
      <c r="C70" s="55"/>
      <c r="D70" s="55"/>
      <c r="E70" s="55"/>
      <c r="F70" s="55"/>
      <c r="G70" s="55"/>
    </row>
    <row r="71" spans="1:7" ht="14.25">
      <c r="A71" s="62"/>
      <c r="B71" s="54" t="s">
        <v>143</v>
      </c>
      <c r="C71" s="55"/>
      <c r="D71" s="55"/>
      <c r="E71" s="55"/>
      <c r="F71" s="55"/>
      <c r="G71" s="55"/>
    </row>
    <row r="72" spans="1:7" ht="14.25">
      <c r="A72" s="62"/>
      <c r="B72" s="54"/>
      <c r="C72" s="55"/>
      <c r="D72" s="55"/>
      <c r="E72" s="55"/>
      <c r="F72" s="55"/>
      <c r="G72" s="55"/>
    </row>
    <row r="73" spans="1:7" ht="14.25">
      <c r="A73" s="62"/>
      <c r="B73" s="54"/>
      <c r="C73" s="55"/>
      <c r="D73" s="55"/>
      <c r="E73" s="55"/>
      <c r="F73" s="55"/>
      <c r="G73" s="55"/>
    </row>
    <row r="74" spans="1:7" ht="14.25">
      <c r="A74" s="62">
        <v>18</v>
      </c>
      <c r="B74" s="57" t="s">
        <v>77</v>
      </c>
      <c r="C74" s="55"/>
      <c r="D74" s="55"/>
      <c r="E74" s="55"/>
      <c r="F74" s="55"/>
      <c r="G74" s="55"/>
    </row>
    <row r="75" spans="1:7" ht="14.25">
      <c r="A75" s="62"/>
      <c r="B75" s="56" t="s">
        <v>123</v>
      </c>
      <c r="C75" s="55"/>
      <c r="D75" s="55"/>
      <c r="E75" s="55"/>
      <c r="F75" s="55"/>
      <c r="G75" s="55"/>
    </row>
    <row r="76" spans="1:7" ht="14.25">
      <c r="A76" s="62"/>
      <c r="B76" s="56" t="s">
        <v>150</v>
      </c>
      <c r="C76" s="55"/>
      <c r="D76" s="55"/>
      <c r="E76" s="55"/>
      <c r="F76" s="55"/>
      <c r="G76" s="55"/>
    </row>
    <row r="77" spans="1:7" ht="14.25">
      <c r="A77" s="62"/>
      <c r="B77" s="56"/>
      <c r="C77" s="55"/>
      <c r="D77" s="55"/>
      <c r="E77" s="55"/>
      <c r="F77" s="55"/>
      <c r="G77" s="55"/>
    </row>
    <row r="78" spans="1:7" ht="14.25">
      <c r="A78" s="62"/>
      <c r="B78" s="56"/>
      <c r="C78" s="55"/>
      <c r="D78" s="55"/>
      <c r="E78" s="55"/>
      <c r="F78" s="55"/>
      <c r="G78" s="55"/>
    </row>
    <row r="79" spans="1:7" ht="14.25">
      <c r="A79" s="62">
        <v>19</v>
      </c>
      <c r="B79" s="57" t="s">
        <v>78</v>
      </c>
      <c r="C79" s="55"/>
      <c r="D79" s="55"/>
      <c r="E79" s="55"/>
      <c r="F79" s="55"/>
      <c r="G79" s="55"/>
    </row>
    <row r="80" spans="1:7" ht="14.25">
      <c r="A80" s="62"/>
      <c r="B80" s="58" t="s">
        <v>106</v>
      </c>
      <c r="C80" s="55"/>
      <c r="D80" s="55"/>
      <c r="E80" s="55"/>
      <c r="F80" s="55"/>
      <c r="G80" s="55"/>
    </row>
    <row r="81" spans="1:7" ht="14.25">
      <c r="A81" s="62"/>
      <c r="B81" s="58" t="s">
        <v>107</v>
      </c>
      <c r="C81" s="55"/>
      <c r="D81" s="55"/>
      <c r="E81" s="55"/>
      <c r="F81" s="55"/>
      <c r="G81" s="55"/>
    </row>
    <row r="82" spans="1:7" ht="14.25">
      <c r="A82" s="62"/>
      <c r="B82" s="58" t="s">
        <v>108</v>
      </c>
      <c r="C82" s="55"/>
      <c r="D82" s="55"/>
      <c r="E82" s="55"/>
      <c r="F82" s="55"/>
      <c r="G82" s="55"/>
    </row>
    <row r="83" spans="1:7" ht="14.25">
      <c r="A83" s="62"/>
      <c r="B83" s="58" t="s">
        <v>109</v>
      </c>
      <c r="C83" s="55"/>
      <c r="D83" s="55"/>
      <c r="E83" s="55"/>
      <c r="F83" s="55"/>
      <c r="G83" s="55"/>
    </row>
    <row r="84" spans="1:7" ht="14.25">
      <c r="A84" s="62"/>
      <c r="B84" s="58"/>
      <c r="C84" s="55"/>
      <c r="D84" s="55"/>
      <c r="E84" s="55"/>
      <c r="F84" s="55"/>
      <c r="G84" s="55"/>
    </row>
    <row r="85" spans="1:7" ht="14.25">
      <c r="A85" s="62"/>
      <c r="B85" s="58" t="s">
        <v>110</v>
      </c>
      <c r="C85" s="55"/>
      <c r="D85" s="55"/>
      <c r="E85" s="55"/>
      <c r="F85" s="55"/>
      <c r="G85" s="55"/>
    </row>
    <row r="86" spans="1:7" ht="14.25">
      <c r="A86" s="62"/>
      <c r="B86" s="58" t="s">
        <v>111</v>
      </c>
      <c r="C86" s="55"/>
      <c r="D86" s="55"/>
      <c r="E86" s="55"/>
      <c r="F86" s="55"/>
      <c r="G86" s="55"/>
    </row>
    <row r="87" spans="1:7" ht="14.25">
      <c r="A87" s="62"/>
      <c r="B87" s="58" t="s">
        <v>112</v>
      </c>
      <c r="C87" s="55"/>
      <c r="D87" s="55"/>
      <c r="E87" s="55"/>
      <c r="F87" s="55"/>
      <c r="G87" s="55"/>
    </row>
    <row r="88" spans="1:7" ht="14.25">
      <c r="A88" s="62"/>
      <c r="B88" s="58" t="s">
        <v>113</v>
      </c>
      <c r="C88" s="55"/>
      <c r="D88" s="55"/>
      <c r="E88" s="55"/>
      <c r="F88" s="55"/>
      <c r="G88" s="55"/>
    </row>
    <row r="89" spans="1:7" ht="14.25">
      <c r="A89" s="62"/>
      <c r="B89" s="56" t="s">
        <v>117</v>
      </c>
      <c r="C89" s="55"/>
      <c r="D89" s="55"/>
      <c r="E89" s="55"/>
      <c r="F89" s="55"/>
      <c r="G89" s="55"/>
    </row>
    <row r="90" spans="1:7" ht="14.25">
      <c r="A90" s="62"/>
      <c r="B90" s="56"/>
      <c r="C90" s="55"/>
      <c r="D90" s="55"/>
      <c r="E90" s="55"/>
      <c r="F90" s="55"/>
      <c r="G90" s="55"/>
    </row>
    <row r="91" ht="14.25">
      <c r="B91" s="47"/>
    </row>
    <row r="92" spans="1:2" ht="14.25">
      <c r="A92" s="16">
        <v>20</v>
      </c>
      <c r="B92" t="s">
        <v>96</v>
      </c>
    </row>
    <row r="94" spans="1:2" ht="14.25">
      <c r="A94" s="62">
        <v>21</v>
      </c>
      <c r="B94" s="55" t="s">
        <v>79</v>
      </c>
    </row>
    <row r="95" spans="2:7" ht="14.25">
      <c r="B95" s="54" t="s">
        <v>114</v>
      </c>
      <c r="C95" s="55"/>
      <c r="D95" s="55"/>
      <c r="E95" s="55"/>
      <c r="F95" s="55"/>
      <c r="G95" s="55"/>
    </row>
    <row r="104" ht="14.25">
      <c r="E104" s="50"/>
    </row>
  </sheetData>
  <mergeCells count="2">
    <mergeCell ref="C57:E57"/>
    <mergeCell ref="C58:E58"/>
  </mergeCells>
  <printOptions/>
  <pageMargins left="0.75" right="0.75" top="1" bottom="1" header="0.5" footer="0.5"/>
  <pageSetup horizontalDpi="300" verticalDpi="300" orientation="portrait" paperSize="9" scale="75" r:id="rId1"/>
  <rowBreaks count="1" manualBreakCount="1">
    <brk id="55" max="6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LKT Industrial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LKT I</dc:creator>
  <cp:keywords/>
  <dc:description/>
  <cp:lastModifiedBy>Sh Yeoh &amp; Co</cp:lastModifiedBy>
  <cp:lastPrinted>2001-07-06T08:11:55Z</cp:lastPrinted>
  <dcterms:created xsi:type="dcterms:W3CDTF">1999-10-14T01:10:07Z</dcterms:created>
  <dcterms:modified xsi:type="dcterms:W3CDTF">2001-02-12T08:03:24Z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